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-SK00\users\BA\BA-KNAPIKOVA_E\My Documents\EDITA\Web štatistiky\nová web stránka\DP\"/>
    </mc:Choice>
  </mc:AlternateContent>
  <bookViews>
    <workbookView xWindow="0" yWindow="0" windowWidth="19620" windowHeight="10455" tabRatio="757"/>
  </bookViews>
  <sheets>
    <sheet name="počet vyplácaných dôchodkov" sheetId="1" r:id="rId1"/>
    <sheet name="počet dôchodcov" sheetId="7" r:id="rId2"/>
    <sheet name="priemerná výška" sheetId="2" r:id="rId3"/>
    <sheet name="novopriznané dôchodky" sheetId="3" r:id="rId4"/>
    <sheet name="výdavky na dôchodky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5" l="1"/>
  <c r="K11" i="3"/>
  <c r="L11" i="7"/>
  <c r="N11" i="1"/>
  <c r="P11" i="1" s="1"/>
  <c r="N10" i="1" l="1"/>
  <c r="K10" i="3" l="1"/>
  <c r="L10" i="7"/>
  <c r="P10" i="1"/>
  <c r="F14" i="5"/>
  <c r="E14" i="5" l="1"/>
  <c r="K9" i="3"/>
  <c r="L9" i="7"/>
  <c r="N9" i="1"/>
  <c r="P9" i="1" s="1"/>
  <c r="D14" i="5" l="1"/>
  <c r="C14" i="5" l="1"/>
  <c r="K8" i="3"/>
  <c r="L8" i="7"/>
  <c r="N8" i="1"/>
  <c r="P8" i="1"/>
  <c r="N7" i="1" l="1"/>
  <c r="L7" i="7"/>
  <c r="P7" i="1"/>
  <c r="K7" i="3" l="1"/>
</calcChain>
</file>

<file path=xl/sharedStrings.xml><?xml version="1.0" encoding="utf-8"?>
<sst xmlns="http://schemas.openxmlformats.org/spreadsheetml/2006/main" count="104" uniqueCount="43">
  <si>
    <t>dôchodky hradené štátom</t>
  </si>
  <si>
    <t>január</t>
  </si>
  <si>
    <t>do 70%</t>
  </si>
  <si>
    <t>nad 70%</t>
  </si>
  <si>
    <t>spolu</t>
  </si>
  <si>
    <t>invalidný z mladosti</t>
  </si>
  <si>
    <t>manželky</t>
  </si>
  <si>
    <t>sociálny</t>
  </si>
  <si>
    <t>úhrn</t>
  </si>
  <si>
    <t>starobný dôchodok</t>
  </si>
  <si>
    <t>predčasný starobný dôchodok</t>
  </si>
  <si>
    <t>invalidný dôchodok</t>
  </si>
  <si>
    <t>vdovecký dôchodok</t>
  </si>
  <si>
    <t>vdovský dôchodok</t>
  </si>
  <si>
    <t>sirotský dôchodok</t>
  </si>
  <si>
    <t>dôchodky vyplácané do cudziny</t>
  </si>
  <si>
    <t>Druh dávky/mesiac</t>
  </si>
  <si>
    <t xml:space="preserve">vdovecký dôchodok </t>
  </si>
  <si>
    <t>Celkom</t>
  </si>
  <si>
    <t xml:space="preserve">Poznámka: </t>
  </si>
  <si>
    <t>pri dôchodkoch vyplácaných do cudziny ide o priemernú výšku zo všetkých vyplácaných dôchodkov</t>
  </si>
  <si>
    <t>vdovský dôchodok sólo</t>
  </si>
  <si>
    <t>vdovecký dôchodok sólo</t>
  </si>
  <si>
    <t>sólo - samostatne vyplácaný dôchodok</t>
  </si>
  <si>
    <t xml:space="preserve">január </t>
  </si>
  <si>
    <t>Počet vyplácaných dôchodkov podľa druhu dôchodku v roku 2025</t>
  </si>
  <si>
    <t>Počet dôchodcov v SR v roku 2025</t>
  </si>
  <si>
    <t>Priemerná výška vyplácaných sólo dôchodkov podľa druhu dôchodku v roku 2025 v eurách</t>
  </si>
  <si>
    <t>Počet novopriznaných dôchodkov podľa druhu dôchodku v roku 2025</t>
  </si>
  <si>
    <t>rok 2025</t>
  </si>
  <si>
    <t>Výdavky na dôchodkové dávky podľa druhu dôchodku v roku 2025 v tis. eurách</t>
  </si>
  <si>
    <t>Sociálna poisťovňa</t>
  </si>
  <si>
    <t>starobný dôchodok (vr. rodičovského dôchodku)</t>
  </si>
  <si>
    <t xml:space="preserve"> z toho rodičovský dôchodok  </t>
  </si>
  <si>
    <t>13. dôchodok</t>
  </si>
  <si>
    <t>február</t>
  </si>
  <si>
    <t>január a február</t>
  </si>
  <si>
    <t>marec</t>
  </si>
  <si>
    <t>január až marec</t>
  </si>
  <si>
    <t>január až apríl</t>
  </si>
  <si>
    <t>apríl</t>
  </si>
  <si>
    <t>máj</t>
  </si>
  <si>
    <t>január až máj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</si>
</sst>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 CE"/>
      <charset val="238"/>
    </font>
    <font>
      <sz val="10"/>
      <name val="Garamond"/>
      <family val="1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indexed="8"/>
      <name val="Arial CE"/>
      <family val="2"/>
      <charset val="238"/>
    </font>
    <font>
      <i/>
      <sz val="10"/>
      <name val="Arial CE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2" fillId="0" borderId="0"/>
    <xf numFmtId="0" fontId="2" fillId="0" borderId="0"/>
  </cellStyleXfs>
  <cellXfs count="132">
    <xf numFmtId="0" fontId="0" fillId="0" borderId="0" xfId="0"/>
    <xf numFmtId="0" fontId="1" fillId="0" borderId="0" xfId="0" applyFont="1"/>
    <xf numFmtId="0" fontId="3" fillId="0" borderId="0" xfId="1" applyFont="1"/>
    <xf numFmtId="0" fontId="5" fillId="0" borderId="9" xfId="0" applyFont="1" applyBorder="1" applyAlignment="1">
      <alignment horizontal="center" vertical="center"/>
    </xf>
    <xf numFmtId="0" fontId="4" fillId="0" borderId="0" xfId="0" applyFont="1" applyFill="1" applyBorder="1"/>
    <xf numFmtId="0" fontId="4" fillId="0" borderId="11" xfId="3" applyFont="1" applyFill="1" applyBorder="1" applyAlignment="1">
      <alignment horizontal="center" vertical="center" wrapText="1"/>
    </xf>
    <xf numFmtId="3" fontId="6" fillId="0" borderId="17" xfId="0" applyNumberFormat="1" applyFont="1" applyFill="1" applyBorder="1"/>
    <xf numFmtId="0" fontId="8" fillId="0" borderId="0" xfId="0" applyFont="1" applyFill="1" applyBorder="1"/>
    <xf numFmtId="0" fontId="7" fillId="2" borderId="11" xfId="0" applyFont="1" applyFill="1" applyBorder="1"/>
    <xf numFmtId="3" fontId="7" fillId="2" borderId="11" xfId="0" applyNumberFormat="1" applyFont="1" applyFill="1" applyBorder="1"/>
    <xf numFmtId="0" fontId="9" fillId="0" borderId="16" xfId="0" applyFont="1" applyFill="1" applyBorder="1"/>
    <xf numFmtId="0" fontId="7" fillId="0" borderId="1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0" fillId="0" borderId="0" xfId="0" applyFont="1" applyFill="1" applyBorder="1" applyAlignment="1"/>
    <xf numFmtId="0" fontId="5" fillId="0" borderId="2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Border="1"/>
    <xf numFmtId="2" fontId="6" fillId="0" borderId="0" xfId="0" applyNumberFormat="1" applyFont="1" applyBorder="1"/>
    <xf numFmtId="2" fontId="6" fillId="0" borderId="0" xfId="0" applyNumberFormat="1" applyFont="1" applyFill="1" applyBorder="1"/>
    <xf numFmtId="2" fontId="6" fillId="0" borderId="0" xfId="0" applyNumberFormat="1" applyFont="1" applyFill="1" applyBorder="1" applyAlignment="1">
      <alignment horizontal="right"/>
    </xf>
    <xf numFmtId="2" fontId="6" fillId="0" borderId="0" xfId="0" applyNumberFormat="1" applyFont="1" applyBorder="1" applyAlignment="1">
      <alignment horizontal="right"/>
    </xf>
    <xf numFmtId="2" fontId="0" fillId="0" borderId="0" xfId="0" applyNumberFormat="1" applyFill="1" applyBorder="1"/>
    <xf numFmtId="2" fontId="13" fillId="0" borderId="0" xfId="0" applyNumberFormat="1" applyFont="1" applyBorder="1"/>
    <xf numFmtId="3" fontId="14" fillId="0" borderId="17" xfId="0" applyNumberFormat="1" applyFont="1" applyFill="1" applyBorder="1"/>
    <xf numFmtId="0" fontId="15" fillId="0" borderId="17" xfId="0" applyFont="1" applyFill="1" applyBorder="1"/>
    <xf numFmtId="3" fontId="4" fillId="0" borderId="0" xfId="0" applyNumberFormat="1" applyFont="1" applyFill="1" applyBorder="1"/>
    <xf numFmtId="0" fontId="4" fillId="0" borderId="0" xfId="0" applyFont="1" applyFill="1" applyBorder="1"/>
    <xf numFmtId="3" fontId="6" fillId="0" borderId="17" xfId="0" applyNumberFormat="1" applyFont="1" applyFill="1" applyBorder="1"/>
    <xf numFmtId="3" fontId="6" fillId="0" borderId="17" xfId="0" applyNumberFormat="1" applyFont="1" applyFill="1" applyBorder="1"/>
    <xf numFmtId="0" fontId="9" fillId="0" borderId="16" xfId="0" applyFont="1" applyFill="1" applyBorder="1"/>
    <xf numFmtId="0" fontId="4" fillId="0" borderId="6" xfId="0" applyFont="1" applyBorder="1" applyAlignment="1">
      <alignment horizontal="center" wrapText="1"/>
    </xf>
    <xf numFmtId="3" fontId="4" fillId="0" borderId="7" xfId="0" applyNumberFormat="1" applyFont="1" applyBorder="1" applyAlignment="1">
      <alignment wrapText="1"/>
    </xf>
    <xf numFmtId="3" fontId="4" fillId="0" borderId="20" xfId="0" applyNumberFormat="1" applyFont="1" applyBorder="1" applyAlignment="1">
      <alignment wrapText="1"/>
    </xf>
    <xf numFmtId="3" fontId="4" fillId="0" borderId="8" xfId="0" applyNumberFormat="1" applyFont="1" applyBorder="1" applyAlignment="1">
      <alignment wrapText="1"/>
    </xf>
    <xf numFmtId="3" fontId="4" fillId="0" borderId="10" xfId="0" applyNumberFormat="1" applyFont="1" applyBorder="1" applyAlignment="1">
      <alignment wrapText="1"/>
    </xf>
    <xf numFmtId="3" fontId="4" fillId="2" borderId="6" xfId="0" applyNumberFormat="1" applyFont="1" applyFill="1" applyBorder="1" applyAlignment="1">
      <alignment wrapText="1"/>
    </xf>
    <xf numFmtId="0" fontId="4" fillId="0" borderId="25" xfId="0" applyFont="1" applyBorder="1" applyAlignment="1">
      <alignment horizontal="center" wrapText="1"/>
    </xf>
    <xf numFmtId="3" fontId="4" fillId="0" borderId="26" xfId="0" applyNumberFormat="1" applyFont="1" applyBorder="1" applyAlignment="1">
      <alignment wrapText="1"/>
    </xf>
    <xf numFmtId="3" fontId="4" fillId="0" borderId="14" xfId="0" applyNumberFormat="1" applyFont="1" applyBorder="1" applyAlignment="1">
      <alignment wrapText="1"/>
    </xf>
    <xf numFmtId="3" fontId="4" fillId="0" borderId="27" xfId="0" applyNumberFormat="1" applyFont="1" applyBorder="1" applyAlignment="1">
      <alignment wrapText="1"/>
    </xf>
    <xf numFmtId="3" fontId="4" fillId="0" borderId="28" xfId="0" applyNumberFormat="1" applyFont="1" applyBorder="1" applyAlignment="1">
      <alignment wrapText="1"/>
    </xf>
    <xf numFmtId="3" fontId="4" fillId="2" borderId="25" xfId="0" applyNumberFormat="1" applyFont="1" applyFill="1" applyBorder="1" applyAlignment="1">
      <alignment wrapText="1"/>
    </xf>
    <xf numFmtId="3" fontId="4" fillId="0" borderId="13" xfId="0" applyNumberFormat="1" applyFont="1" applyBorder="1" applyAlignment="1">
      <alignment wrapText="1"/>
    </xf>
    <xf numFmtId="3" fontId="4" fillId="0" borderId="9" xfId="0" applyNumberFormat="1" applyFont="1" applyBorder="1" applyAlignment="1">
      <alignment wrapText="1"/>
    </xf>
    <xf numFmtId="3" fontId="4" fillId="0" borderId="12" xfId="0" applyNumberFormat="1" applyFont="1" applyBorder="1" applyAlignment="1">
      <alignment wrapText="1"/>
    </xf>
    <xf numFmtId="2" fontId="6" fillId="0" borderId="26" xfId="0" applyNumberFormat="1" applyFont="1" applyBorder="1" applyAlignment="1"/>
    <xf numFmtId="2" fontId="6" fillId="0" borderId="27" xfId="0" applyNumberFormat="1" applyFont="1" applyBorder="1" applyAlignment="1"/>
    <xf numFmtId="2" fontId="11" fillId="0" borderId="27" xfId="0" applyNumberFormat="1" applyFont="1" applyBorder="1" applyAlignment="1"/>
    <xf numFmtId="2" fontId="6" fillId="0" borderId="28" xfId="0" applyNumberFormat="1" applyFont="1" applyBorder="1" applyAlignment="1"/>
    <xf numFmtId="2" fontId="4" fillId="0" borderId="29" xfId="0" applyNumberFormat="1" applyFont="1" applyBorder="1" applyAlignment="1">
      <alignment horizontal="right"/>
    </xf>
    <xf numFmtId="3" fontId="7" fillId="2" borderId="6" xfId="0" applyNumberFormat="1" applyFont="1" applyFill="1" applyBorder="1" applyAlignment="1">
      <alignment wrapText="1"/>
    </xf>
    <xf numFmtId="3" fontId="7" fillId="2" borderId="25" xfId="0" applyNumberFormat="1" applyFont="1" applyFill="1" applyBorder="1" applyAlignment="1">
      <alignment wrapText="1"/>
    </xf>
    <xf numFmtId="0" fontId="4" fillId="0" borderId="30" xfId="0" applyFont="1" applyBorder="1" applyAlignment="1">
      <alignment horizontal="center" wrapText="1"/>
    </xf>
    <xf numFmtId="3" fontId="4" fillId="0" borderId="31" xfId="0" applyNumberFormat="1" applyFont="1" applyBorder="1" applyAlignment="1">
      <alignment wrapText="1"/>
    </xf>
    <xf numFmtId="3" fontId="4" fillId="0" borderId="32" xfId="0" applyNumberFormat="1" applyFont="1" applyBorder="1" applyAlignment="1">
      <alignment wrapText="1"/>
    </xf>
    <xf numFmtId="3" fontId="4" fillId="0" borderId="11" xfId="0" applyNumberFormat="1" applyFont="1" applyBorder="1" applyAlignment="1">
      <alignment wrapText="1"/>
    </xf>
    <xf numFmtId="3" fontId="4" fillId="0" borderId="33" xfId="0" applyNumberFormat="1" applyFont="1" applyBorder="1" applyAlignment="1">
      <alignment wrapText="1"/>
    </xf>
    <xf numFmtId="3" fontId="4" fillId="2" borderId="30" xfId="0" applyNumberFormat="1" applyFont="1" applyFill="1" applyBorder="1" applyAlignment="1">
      <alignment wrapText="1"/>
    </xf>
    <xf numFmtId="3" fontId="4" fillId="0" borderId="34" xfId="0" applyNumberFormat="1" applyFont="1" applyBorder="1" applyAlignment="1">
      <alignment wrapText="1"/>
    </xf>
    <xf numFmtId="3" fontId="4" fillId="0" borderId="35" xfId="0" applyNumberFormat="1" applyFont="1" applyBorder="1" applyAlignment="1">
      <alignment wrapText="1"/>
    </xf>
    <xf numFmtId="3" fontId="11" fillId="0" borderId="7" xfId="0" applyNumberFormat="1" applyFont="1" applyBorder="1"/>
    <xf numFmtId="3" fontId="11" fillId="0" borderId="8" xfId="0" applyNumberFormat="1" applyFont="1" applyBorder="1"/>
    <xf numFmtId="3" fontId="11" fillId="0" borderId="10" xfId="0" applyNumberFormat="1" applyFont="1" applyBorder="1"/>
    <xf numFmtId="3" fontId="7" fillId="2" borderId="30" xfId="0" applyNumberFormat="1" applyFont="1" applyFill="1" applyBorder="1" applyAlignment="1">
      <alignment wrapText="1"/>
    </xf>
    <xf numFmtId="4" fontId="4" fillId="0" borderId="7" xfId="0" applyNumberFormat="1" applyFont="1" applyBorder="1" applyAlignment="1">
      <alignment horizontal="right"/>
    </xf>
    <xf numFmtId="4" fontId="4" fillId="0" borderId="8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4" fontId="4" fillId="0" borderId="6" xfId="0" applyNumberFormat="1" applyFont="1" applyBorder="1" applyAlignment="1">
      <alignment horizontal="right"/>
    </xf>
    <xf numFmtId="0" fontId="11" fillId="0" borderId="36" xfId="0" applyFont="1" applyBorder="1"/>
    <xf numFmtId="0" fontId="11" fillId="0" borderId="8" xfId="0" applyFont="1" applyBorder="1"/>
    <xf numFmtId="0" fontId="11" fillId="0" borderId="19" xfId="0" applyFont="1" applyBorder="1"/>
    <xf numFmtId="0" fontId="11" fillId="0" borderId="9" xfId="0" applyFont="1" applyBorder="1"/>
    <xf numFmtId="0" fontId="11" fillId="0" borderId="10" xfId="0" applyFont="1" applyBorder="1"/>
    <xf numFmtId="2" fontId="6" fillId="0" borderId="31" xfId="0" applyNumberFormat="1" applyFont="1" applyBorder="1" applyAlignment="1"/>
    <xf numFmtId="2" fontId="6" fillId="0" borderId="11" xfId="0" applyNumberFormat="1" applyFont="1" applyBorder="1" applyAlignment="1"/>
    <xf numFmtId="2" fontId="11" fillId="0" borderId="11" xfId="0" applyNumberFormat="1" applyFont="1" applyBorder="1" applyAlignment="1"/>
    <xf numFmtId="2" fontId="6" fillId="0" borderId="33" xfId="0" applyNumberFormat="1" applyFont="1" applyBorder="1" applyAlignment="1"/>
    <xf numFmtId="2" fontId="4" fillId="0" borderId="37" xfId="0" applyNumberFormat="1" applyFont="1" applyBorder="1" applyAlignment="1">
      <alignment horizontal="right"/>
    </xf>
    <xf numFmtId="2" fontId="11" fillId="0" borderId="9" xfId="0" applyNumberFormat="1" applyFont="1" applyBorder="1"/>
    <xf numFmtId="0" fontId="11" fillId="0" borderId="38" xfId="0" applyFont="1" applyBorder="1"/>
    <xf numFmtId="0" fontId="11" fillId="0" borderId="11" xfId="0" applyFont="1" applyBorder="1"/>
    <xf numFmtId="0" fontId="11" fillId="0" borderId="34" xfId="0" applyFont="1" applyBorder="1"/>
    <xf numFmtId="0" fontId="11" fillId="0" borderId="35" xfId="0" applyFont="1" applyBorder="1"/>
    <xf numFmtId="0" fontId="11" fillId="0" borderId="33" xfId="0" applyFont="1" applyBorder="1"/>
    <xf numFmtId="4" fontId="4" fillId="0" borderId="3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4" fillId="0" borderId="33" xfId="0" applyNumberFormat="1" applyFont="1" applyBorder="1" applyAlignment="1">
      <alignment horizontal="right"/>
    </xf>
    <xf numFmtId="4" fontId="4" fillId="0" borderId="30" xfId="0" applyNumberFormat="1" applyFont="1" applyBorder="1" applyAlignment="1">
      <alignment horizontal="right"/>
    </xf>
    <xf numFmtId="3" fontId="11" fillId="0" borderId="31" xfId="0" applyNumberFormat="1" applyFont="1" applyBorder="1"/>
    <xf numFmtId="3" fontId="11" fillId="0" borderId="11" xfId="0" applyNumberFormat="1" applyFont="1" applyBorder="1"/>
    <xf numFmtId="3" fontId="11" fillId="0" borderId="33" xfId="0" applyNumberFormat="1" applyFont="1" applyBorder="1"/>
    <xf numFmtId="4" fontId="11" fillId="0" borderId="35" xfId="0" applyNumberFormat="1" applyFont="1" applyBorder="1"/>
    <xf numFmtId="2" fontId="11" fillId="0" borderId="35" xfId="0" applyNumberFormat="1" applyFont="1" applyBorder="1"/>
    <xf numFmtId="0" fontId="10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5">
    <cellStyle name="Normálna" xfId="0" builtinId="0"/>
    <cellStyle name="Normálna 11" xfId="3"/>
    <cellStyle name="Normálna 2" xfId="4"/>
    <cellStyle name="normálne_Hárok1" xfId="1"/>
    <cellStyle name="normálne_Výdavky ZFNP 2007 - do správ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"/>
  <sheetViews>
    <sheetView tabSelected="1" workbookViewId="0"/>
  </sheetViews>
  <sheetFormatPr defaultRowHeight="15" x14ac:dyDescent="0.25"/>
  <cols>
    <col min="1" max="1" width="2.5703125" customWidth="1"/>
    <col min="2" max="2" width="10.7109375" customWidth="1"/>
    <col min="3" max="3" width="10.140625" bestFit="1" customWidth="1"/>
    <col min="4" max="4" width="10.85546875" customWidth="1"/>
    <col min="5" max="10" width="9.28515625" bestFit="1" customWidth="1"/>
    <col min="11" max="13" width="8.42578125" customWidth="1"/>
    <col min="14" max="15" width="10.42578125" customWidth="1"/>
    <col min="16" max="16" width="11.7109375" customWidth="1"/>
  </cols>
  <sheetData>
    <row r="1" spans="2:16" x14ac:dyDescent="0.25">
      <c r="B1" s="16" t="s">
        <v>31</v>
      </c>
    </row>
    <row r="2" spans="2:16" x14ac:dyDescent="0.25">
      <c r="B2" s="16"/>
    </row>
    <row r="3" spans="2:16" ht="18.75" customHeight="1" x14ac:dyDescent="0.25">
      <c r="B3" s="104" t="s">
        <v>25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2:16" ht="15.75" thickBot="1" x14ac:dyDescent="0.3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26.25" customHeight="1" thickBot="1" x14ac:dyDescent="0.3">
      <c r="B5" s="112" t="s">
        <v>29</v>
      </c>
      <c r="C5" s="114" t="s">
        <v>9</v>
      </c>
      <c r="D5" s="116" t="s">
        <v>10</v>
      </c>
      <c r="E5" s="109" t="s">
        <v>11</v>
      </c>
      <c r="F5" s="110"/>
      <c r="G5" s="111"/>
      <c r="H5" s="116" t="s">
        <v>13</v>
      </c>
      <c r="I5" s="116" t="s">
        <v>12</v>
      </c>
      <c r="J5" s="118" t="s">
        <v>14</v>
      </c>
      <c r="K5" s="120" t="s">
        <v>0</v>
      </c>
      <c r="L5" s="121"/>
      <c r="M5" s="122"/>
      <c r="N5" s="107" t="s">
        <v>4</v>
      </c>
      <c r="O5" s="123" t="s">
        <v>15</v>
      </c>
      <c r="P5" s="105" t="s">
        <v>8</v>
      </c>
    </row>
    <row r="6" spans="2:16" ht="36.75" customHeight="1" thickBot="1" x14ac:dyDescent="0.3">
      <c r="B6" s="113"/>
      <c r="C6" s="115"/>
      <c r="D6" s="117"/>
      <c r="E6" s="22" t="s">
        <v>2</v>
      </c>
      <c r="F6" s="22" t="s">
        <v>3</v>
      </c>
      <c r="G6" s="3" t="s">
        <v>4</v>
      </c>
      <c r="H6" s="117"/>
      <c r="I6" s="117"/>
      <c r="J6" s="119"/>
      <c r="K6" s="19" t="s">
        <v>5</v>
      </c>
      <c r="L6" s="20" t="s">
        <v>6</v>
      </c>
      <c r="M6" s="21" t="s">
        <v>7</v>
      </c>
      <c r="N6" s="108"/>
      <c r="O6" s="124"/>
      <c r="P6" s="106"/>
    </row>
    <row r="7" spans="2:16" ht="21" customHeight="1" x14ac:dyDescent="0.25">
      <c r="B7" s="47" t="s">
        <v>1</v>
      </c>
      <c r="C7" s="48">
        <v>1136638</v>
      </c>
      <c r="D7" s="49">
        <v>37969</v>
      </c>
      <c r="E7" s="50">
        <v>138523</v>
      </c>
      <c r="F7" s="50">
        <v>79313</v>
      </c>
      <c r="G7" s="50">
        <v>217836</v>
      </c>
      <c r="H7" s="50">
        <v>289151</v>
      </c>
      <c r="I7" s="50">
        <v>54471</v>
      </c>
      <c r="J7" s="51">
        <v>20639</v>
      </c>
      <c r="K7" s="48">
        <v>23421</v>
      </c>
      <c r="L7" s="50">
        <v>78</v>
      </c>
      <c r="M7" s="51">
        <v>862</v>
      </c>
      <c r="N7" s="52">
        <f>C7+D7+G7+H7+I7+J7+K7+L7+M7</f>
        <v>1781065</v>
      </c>
      <c r="O7" s="53">
        <v>38765</v>
      </c>
      <c r="P7" s="52">
        <f>C7+D7+G7+H7+I7+J7+K7+L7+M7+O7</f>
        <v>1819830</v>
      </c>
    </row>
    <row r="8" spans="2:16" ht="21" customHeight="1" x14ac:dyDescent="0.25">
      <c r="B8" s="63" t="s">
        <v>35</v>
      </c>
      <c r="C8" s="64">
        <v>1133706</v>
      </c>
      <c r="D8" s="65">
        <v>39991</v>
      </c>
      <c r="E8" s="66">
        <v>138669</v>
      </c>
      <c r="F8" s="66">
        <v>79071</v>
      </c>
      <c r="G8" s="66">
        <v>217740</v>
      </c>
      <c r="H8" s="66">
        <v>287477</v>
      </c>
      <c r="I8" s="66">
        <v>54103</v>
      </c>
      <c r="J8" s="67">
        <v>21268</v>
      </c>
      <c r="K8" s="64">
        <v>23580</v>
      </c>
      <c r="L8" s="66">
        <v>79</v>
      </c>
      <c r="M8" s="67">
        <v>849</v>
      </c>
      <c r="N8" s="68">
        <f>C8+D8+G8+H8+I8+J8+K8+L8+M8</f>
        <v>1778793</v>
      </c>
      <c r="O8" s="69">
        <v>38906</v>
      </c>
      <c r="P8" s="68">
        <f>C8+D8+G8+H8+I8+J8+K8+L8+M8+O8</f>
        <v>1817699</v>
      </c>
    </row>
    <row r="9" spans="2:16" ht="21" customHeight="1" x14ac:dyDescent="0.25">
      <c r="B9" s="63" t="s">
        <v>37</v>
      </c>
      <c r="C9" s="64">
        <v>1134102</v>
      </c>
      <c r="D9" s="65">
        <v>42859</v>
      </c>
      <c r="E9" s="66">
        <v>138145</v>
      </c>
      <c r="F9" s="66">
        <v>79202</v>
      </c>
      <c r="G9" s="66">
        <v>217347</v>
      </c>
      <c r="H9" s="66">
        <v>287423</v>
      </c>
      <c r="I9" s="66">
        <v>54138</v>
      </c>
      <c r="J9" s="67">
        <v>21470</v>
      </c>
      <c r="K9" s="65">
        <v>23649</v>
      </c>
      <c r="L9" s="66">
        <v>77</v>
      </c>
      <c r="M9" s="70">
        <v>839</v>
      </c>
      <c r="N9" s="68">
        <f>C9+D9+G9+H9+I9+J9+K9+L9+M9</f>
        <v>1781904</v>
      </c>
      <c r="O9" s="70">
        <v>39175</v>
      </c>
      <c r="P9" s="68">
        <f>N9+O9</f>
        <v>1821079</v>
      </c>
    </row>
    <row r="10" spans="2:16" ht="21" customHeight="1" x14ac:dyDescent="0.25">
      <c r="B10" s="63" t="s">
        <v>40</v>
      </c>
      <c r="C10" s="64">
        <v>1134148</v>
      </c>
      <c r="D10" s="65">
        <v>42538</v>
      </c>
      <c r="E10" s="66">
        <v>138652</v>
      </c>
      <c r="F10" s="66">
        <v>79453</v>
      </c>
      <c r="G10" s="66">
        <v>218105</v>
      </c>
      <c r="H10" s="66">
        <v>287911</v>
      </c>
      <c r="I10" s="66">
        <v>54434</v>
      </c>
      <c r="J10" s="67">
        <v>20818</v>
      </c>
      <c r="K10" s="65">
        <v>23810</v>
      </c>
      <c r="L10" s="66">
        <v>76</v>
      </c>
      <c r="M10" s="70">
        <v>833</v>
      </c>
      <c r="N10" s="68">
        <f>C10+D10+G10+H10+I10+J10+K10+L10+M10</f>
        <v>1782673</v>
      </c>
      <c r="O10" s="70">
        <v>39369</v>
      </c>
      <c r="P10" s="68">
        <f>N10+O10</f>
        <v>1822042</v>
      </c>
    </row>
    <row r="11" spans="2:16" ht="21" customHeight="1" thickBot="1" x14ac:dyDescent="0.3">
      <c r="B11" s="41" t="s">
        <v>41</v>
      </c>
      <c r="C11" s="42">
        <v>1134810</v>
      </c>
      <c r="D11" s="43">
        <v>41303</v>
      </c>
      <c r="E11" s="44">
        <v>138906</v>
      </c>
      <c r="F11" s="44">
        <v>79361</v>
      </c>
      <c r="G11" s="44">
        <v>218267</v>
      </c>
      <c r="H11" s="44">
        <v>288050</v>
      </c>
      <c r="I11" s="44">
        <v>54573</v>
      </c>
      <c r="J11" s="45">
        <v>19994</v>
      </c>
      <c r="K11" s="43">
        <v>23949</v>
      </c>
      <c r="L11" s="44">
        <v>75</v>
      </c>
      <c r="M11" s="54">
        <v>828</v>
      </c>
      <c r="N11" s="46">
        <f>C11+D11+G11+H11+I11+J11+K11+L11+M11</f>
        <v>1781849</v>
      </c>
      <c r="O11" s="54">
        <v>39562</v>
      </c>
      <c r="P11" s="46">
        <f>N11+O11</f>
        <v>1821411</v>
      </c>
    </row>
  </sheetData>
  <mergeCells count="12">
    <mergeCell ref="B3:P3"/>
    <mergeCell ref="P5:P6"/>
    <mergeCell ref="N5:N6"/>
    <mergeCell ref="E5:G5"/>
    <mergeCell ref="B5:B6"/>
    <mergeCell ref="C5:C6"/>
    <mergeCell ref="D5:D6"/>
    <mergeCell ref="H5:H6"/>
    <mergeCell ref="I5:I6"/>
    <mergeCell ref="J5:J6"/>
    <mergeCell ref="K5:M5"/>
    <mergeCell ref="O5:O6"/>
  </mergeCell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workbookViewId="0"/>
  </sheetViews>
  <sheetFormatPr defaultRowHeight="15" x14ac:dyDescent="0.25"/>
  <cols>
    <col min="1" max="1" width="2.85546875" customWidth="1"/>
    <col min="2" max="2" width="10.7109375" customWidth="1"/>
    <col min="3" max="3" width="10.140625" bestFit="1" customWidth="1"/>
    <col min="4" max="4" width="10.85546875" customWidth="1"/>
    <col min="5" max="8" width="9.28515625" bestFit="1" customWidth="1"/>
    <col min="9" max="11" width="8.42578125" customWidth="1"/>
    <col min="12" max="12" width="11.85546875" customWidth="1"/>
  </cols>
  <sheetData>
    <row r="1" spans="2:12" x14ac:dyDescent="0.25">
      <c r="B1" s="16" t="s">
        <v>31</v>
      </c>
    </row>
    <row r="2" spans="2:12" x14ac:dyDescent="0.25">
      <c r="B2" s="16"/>
    </row>
    <row r="3" spans="2:12" ht="18.75" customHeight="1" x14ac:dyDescent="0.25">
      <c r="B3" s="104" t="s">
        <v>26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2:12" ht="15.75" thickBot="1" x14ac:dyDescent="0.3">
      <c r="B4" s="1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2" ht="26.25" customHeight="1" thickBot="1" x14ac:dyDescent="0.3">
      <c r="B5" s="112" t="s">
        <v>29</v>
      </c>
      <c r="C5" s="114" t="s">
        <v>9</v>
      </c>
      <c r="D5" s="116" t="s">
        <v>10</v>
      </c>
      <c r="E5" s="116" t="s">
        <v>11</v>
      </c>
      <c r="F5" s="116" t="s">
        <v>21</v>
      </c>
      <c r="G5" s="116" t="s">
        <v>22</v>
      </c>
      <c r="H5" s="118" t="s">
        <v>14</v>
      </c>
      <c r="I5" s="121" t="s">
        <v>0</v>
      </c>
      <c r="J5" s="121"/>
      <c r="K5" s="121"/>
      <c r="L5" s="107" t="s">
        <v>4</v>
      </c>
    </row>
    <row r="6" spans="2:12" ht="36.75" customHeight="1" thickBot="1" x14ac:dyDescent="0.3">
      <c r="B6" s="113"/>
      <c r="C6" s="115"/>
      <c r="D6" s="117"/>
      <c r="E6" s="117"/>
      <c r="F6" s="117"/>
      <c r="G6" s="117"/>
      <c r="H6" s="119"/>
      <c r="I6" s="18" t="s">
        <v>5</v>
      </c>
      <c r="J6" s="20" t="s">
        <v>6</v>
      </c>
      <c r="K6" s="22" t="s">
        <v>7</v>
      </c>
      <c r="L6" s="108"/>
    </row>
    <row r="7" spans="2:12" ht="21" customHeight="1" x14ac:dyDescent="0.25">
      <c r="B7" s="47" t="s">
        <v>1</v>
      </c>
      <c r="C7" s="48">
        <v>1136638</v>
      </c>
      <c r="D7" s="49">
        <v>37969</v>
      </c>
      <c r="E7" s="50">
        <v>217836</v>
      </c>
      <c r="F7" s="49">
        <v>24319</v>
      </c>
      <c r="G7" s="50">
        <v>5337</v>
      </c>
      <c r="H7" s="51">
        <v>20639</v>
      </c>
      <c r="I7" s="49">
        <v>23421</v>
      </c>
      <c r="J7" s="50">
        <v>78</v>
      </c>
      <c r="K7" s="55">
        <v>862</v>
      </c>
      <c r="L7" s="52">
        <f>C7+D7+E7+F7+G7+H7+I7+J7+K7</f>
        <v>1467099</v>
      </c>
    </row>
    <row r="8" spans="2:12" ht="21" customHeight="1" x14ac:dyDescent="0.25">
      <c r="B8" s="63" t="s">
        <v>35</v>
      </c>
      <c r="C8" s="64">
        <v>1133706</v>
      </c>
      <c r="D8" s="65">
        <v>39991</v>
      </c>
      <c r="E8" s="66">
        <v>217740</v>
      </c>
      <c r="F8" s="65">
        <v>24198</v>
      </c>
      <c r="G8" s="66">
        <v>5339</v>
      </c>
      <c r="H8" s="67">
        <v>21268</v>
      </c>
      <c r="I8" s="65">
        <v>23580</v>
      </c>
      <c r="J8" s="66">
        <v>79</v>
      </c>
      <c r="K8" s="70">
        <v>849</v>
      </c>
      <c r="L8" s="68">
        <f>C8+D8+E8+F8+G8+H8+I8+J8+K8</f>
        <v>1466750</v>
      </c>
    </row>
    <row r="9" spans="2:12" ht="21" customHeight="1" x14ac:dyDescent="0.25">
      <c r="B9" s="63" t="s">
        <v>37</v>
      </c>
      <c r="C9" s="64">
        <v>1134102</v>
      </c>
      <c r="D9" s="65">
        <v>42859</v>
      </c>
      <c r="E9" s="66">
        <v>217347</v>
      </c>
      <c r="F9" s="65">
        <v>24022</v>
      </c>
      <c r="G9" s="66">
        <v>5315</v>
      </c>
      <c r="H9" s="67">
        <v>21470</v>
      </c>
      <c r="I9" s="65">
        <v>23649</v>
      </c>
      <c r="J9" s="66">
        <v>77</v>
      </c>
      <c r="K9" s="70">
        <v>839</v>
      </c>
      <c r="L9" s="68">
        <f>C9+D9+E9+F9+G9+H9+I9+J9+K9</f>
        <v>1469680</v>
      </c>
    </row>
    <row r="10" spans="2:12" ht="21" customHeight="1" x14ac:dyDescent="0.25">
      <c r="B10" s="63" t="s">
        <v>40</v>
      </c>
      <c r="C10" s="64">
        <v>1134148</v>
      </c>
      <c r="D10" s="65">
        <v>42538</v>
      </c>
      <c r="E10" s="66">
        <v>218105</v>
      </c>
      <c r="F10" s="65">
        <v>23975</v>
      </c>
      <c r="G10" s="66">
        <v>5336</v>
      </c>
      <c r="H10" s="67">
        <v>20818</v>
      </c>
      <c r="I10" s="65">
        <v>23810</v>
      </c>
      <c r="J10" s="66">
        <v>76</v>
      </c>
      <c r="K10" s="70">
        <v>833</v>
      </c>
      <c r="L10" s="68">
        <f>C10+D10+E10+F10+G10+H10+I10+J10+K10</f>
        <v>1469639</v>
      </c>
    </row>
    <row r="11" spans="2:12" ht="21" customHeight="1" thickBot="1" x14ac:dyDescent="0.3">
      <c r="B11" s="41" t="s">
        <v>41</v>
      </c>
      <c r="C11" s="42">
        <v>1134810</v>
      </c>
      <c r="D11" s="43">
        <v>41303</v>
      </c>
      <c r="E11" s="44">
        <v>218267</v>
      </c>
      <c r="F11" s="43">
        <v>23895</v>
      </c>
      <c r="G11" s="44">
        <v>5353</v>
      </c>
      <c r="H11" s="45">
        <v>19994</v>
      </c>
      <c r="I11" s="43">
        <v>23949</v>
      </c>
      <c r="J11" s="44">
        <v>75</v>
      </c>
      <c r="K11" s="54">
        <v>828</v>
      </c>
      <c r="L11" s="46">
        <f>C11+D11+E11+F11+G11+H11+I11+J11+K11</f>
        <v>1468474</v>
      </c>
    </row>
    <row r="13" spans="2:12" x14ac:dyDescent="0.25">
      <c r="B13" s="14" t="s">
        <v>19</v>
      </c>
    </row>
    <row r="14" spans="2:12" x14ac:dyDescent="0.25">
      <c r="B14" s="13" t="s">
        <v>23</v>
      </c>
    </row>
  </sheetData>
  <mergeCells count="10">
    <mergeCell ref="E5:E6"/>
    <mergeCell ref="B3:L3"/>
    <mergeCell ref="B5:B6"/>
    <mergeCell ref="C5:C6"/>
    <mergeCell ref="D5:D6"/>
    <mergeCell ref="F5:F6"/>
    <mergeCell ref="G5:G6"/>
    <mergeCell ref="H5:H6"/>
    <mergeCell ref="I5:K5"/>
    <mergeCell ref="L5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"/>
  <sheetViews>
    <sheetView workbookViewId="0"/>
  </sheetViews>
  <sheetFormatPr defaultRowHeight="15" x14ac:dyDescent="0.25"/>
  <cols>
    <col min="1" max="1" width="1.42578125" customWidth="1"/>
    <col min="2" max="2" width="10.42578125" customWidth="1"/>
    <col min="3" max="3" width="11" customWidth="1"/>
    <col min="4" max="4" width="11.28515625" customWidth="1"/>
    <col min="14" max="14" width="9.7109375" customWidth="1"/>
  </cols>
  <sheetData>
    <row r="1" spans="2:14" x14ac:dyDescent="0.25">
      <c r="B1" s="16" t="s">
        <v>31</v>
      </c>
    </row>
    <row r="2" spans="2:14" x14ac:dyDescent="0.25">
      <c r="B2" s="16"/>
    </row>
    <row r="3" spans="2:14" ht="18.75" customHeight="1" x14ac:dyDescent="0.25">
      <c r="B3" s="104" t="s">
        <v>27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2:14" ht="15.75" thickBot="1" x14ac:dyDescent="0.3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15.75" thickBot="1" x14ac:dyDescent="0.3">
      <c r="B5" s="112" t="s">
        <v>29</v>
      </c>
      <c r="C5" s="114" t="s">
        <v>9</v>
      </c>
      <c r="D5" s="116" t="s">
        <v>10</v>
      </c>
      <c r="E5" s="109" t="s">
        <v>11</v>
      </c>
      <c r="F5" s="110"/>
      <c r="G5" s="111"/>
      <c r="H5" s="116" t="s">
        <v>13</v>
      </c>
      <c r="I5" s="116" t="s">
        <v>12</v>
      </c>
      <c r="J5" s="118" t="s">
        <v>14</v>
      </c>
      <c r="K5" s="125" t="s">
        <v>0</v>
      </c>
      <c r="L5" s="126"/>
      <c r="M5" s="127"/>
      <c r="N5" s="128" t="s">
        <v>15</v>
      </c>
    </row>
    <row r="6" spans="2:14" ht="36.75" thickBot="1" x14ac:dyDescent="0.3">
      <c r="B6" s="113"/>
      <c r="C6" s="115"/>
      <c r="D6" s="117"/>
      <c r="E6" s="26" t="s">
        <v>2</v>
      </c>
      <c r="F6" s="26" t="s">
        <v>3</v>
      </c>
      <c r="G6" s="3" t="s">
        <v>4</v>
      </c>
      <c r="H6" s="117"/>
      <c r="I6" s="117"/>
      <c r="J6" s="119"/>
      <c r="K6" s="23" t="s">
        <v>5</v>
      </c>
      <c r="L6" s="24" t="s">
        <v>6</v>
      </c>
      <c r="M6" s="25" t="s">
        <v>7</v>
      </c>
      <c r="N6" s="129"/>
    </row>
    <row r="7" spans="2:14" ht="21" customHeight="1" x14ac:dyDescent="0.25">
      <c r="B7" s="47" t="s">
        <v>1</v>
      </c>
      <c r="C7" s="56">
        <v>697.82</v>
      </c>
      <c r="D7" s="57">
        <v>746.64</v>
      </c>
      <c r="E7" s="57">
        <v>315.89</v>
      </c>
      <c r="F7" s="57">
        <v>569.84</v>
      </c>
      <c r="G7" s="57">
        <v>408.46</v>
      </c>
      <c r="H7" s="58">
        <v>383.55</v>
      </c>
      <c r="I7" s="58">
        <v>319.12</v>
      </c>
      <c r="J7" s="59">
        <v>212.86</v>
      </c>
      <c r="K7" s="56">
        <v>423.55</v>
      </c>
      <c r="L7" s="57">
        <v>19</v>
      </c>
      <c r="M7" s="59">
        <v>359.11</v>
      </c>
      <c r="N7" s="60">
        <v>254.17</v>
      </c>
    </row>
    <row r="8" spans="2:14" ht="21" customHeight="1" x14ac:dyDescent="0.25">
      <c r="B8" s="63" t="s">
        <v>35</v>
      </c>
      <c r="C8" s="84">
        <v>698.95</v>
      </c>
      <c r="D8" s="85">
        <v>745.16</v>
      </c>
      <c r="E8" s="85">
        <v>316.88</v>
      </c>
      <c r="F8" s="85">
        <v>571.19000000000005</v>
      </c>
      <c r="G8" s="85">
        <v>409.34</v>
      </c>
      <c r="H8" s="86">
        <v>383.78</v>
      </c>
      <c r="I8" s="86">
        <v>319.92</v>
      </c>
      <c r="J8" s="87">
        <v>213.74</v>
      </c>
      <c r="K8" s="84">
        <v>424.76</v>
      </c>
      <c r="L8" s="85">
        <v>19</v>
      </c>
      <c r="M8" s="87">
        <v>359.32</v>
      </c>
      <c r="N8" s="88">
        <v>254.12</v>
      </c>
    </row>
    <row r="9" spans="2:14" ht="21" customHeight="1" x14ac:dyDescent="0.25">
      <c r="B9" s="63" t="s">
        <v>37</v>
      </c>
      <c r="C9" s="90">
        <v>699.62</v>
      </c>
      <c r="D9" s="91">
        <v>746.48</v>
      </c>
      <c r="E9" s="92">
        <v>317.22000000000003</v>
      </c>
      <c r="F9" s="102">
        <v>571.9</v>
      </c>
      <c r="G9" s="93">
        <v>410.12</v>
      </c>
      <c r="H9" s="91">
        <v>383.48</v>
      </c>
      <c r="I9" s="92">
        <v>320.29000000000002</v>
      </c>
      <c r="J9" s="94">
        <v>214.05</v>
      </c>
      <c r="K9" s="95">
        <v>425.51</v>
      </c>
      <c r="L9" s="96">
        <v>19</v>
      </c>
      <c r="M9" s="97">
        <v>359.36</v>
      </c>
      <c r="N9" s="98">
        <v>254.33</v>
      </c>
    </row>
    <row r="10" spans="2:14" ht="21" customHeight="1" x14ac:dyDescent="0.25">
      <c r="B10" s="63" t="s">
        <v>40</v>
      </c>
      <c r="C10" s="90">
        <v>701.04</v>
      </c>
      <c r="D10" s="91">
        <v>746.84</v>
      </c>
      <c r="E10" s="92">
        <v>318.04000000000002</v>
      </c>
      <c r="F10" s="103">
        <v>572.86</v>
      </c>
      <c r="G10" s="93">
        <v>410.96</v>
      </c>
      <c r="H10" s="91">
        <v>383.77</v>
      </c>
      <c r="I10" s="92">
        <v>320.49</v>
      </c>
      <c r="J10" s="94">
        <v>212.51</v>
      </c>
      <c r="K10" s="95">
        <v>426.36</v>
      </c>
      <c r="L10" s="96">
        <v>19</v>
      </c>
      <c r="M10" s="97">
        <v>359.38</v>
      </c>
      <c r="N10" s="98">
        <v>254.52</v>
      </c>
    </row>
    <row r="11" spans="2:14" ht="21" customHeight="1" thickBot="1" x14ac:dyDescent="0.3">
      <c r="B11" s="41" t="s">
        <v>41</v>
      </c>
      <c r="C11" s="79">
        <v>701.34</v>
      </c>
      <c r="D11" s="80">
        <v>743.98</v>
      </c>
      <c r="E11" s="81">
        <v>318.77999999999997</v>
      </c>
      <c r="F11" s="89">
        <v>573.53</v>
      </c>
      <c r="G11" s="82">
        <v>411.5</v>
      </c>
      <c r="H11" s="80">
        <v>383.96</v>
      </c>
      <c r="I11" s="81">
        <v>321.02999999999997</v>
      </c>
      <c r="J11" s="83">
        <v>210.48</v>
      </c>
      <c r="K11" s="75">
        <v>426.99</v>
      </c>
      <c r="L11" s="76">
        <v>19</v>
      </c>
      <c r="M11" s="77">
        <v>359.47</v>
      </c>
      <c r="N11" s="78">
        <v>254.56</v>
      </c>
    </row>
    <row r="13" spans="2:14" x14ac:dyDescent="0.25">
      <c r="B13" s="14" t="s">
        <v>19</v>
      </c>
    </row>
    <row r="14" spans="2:14" x14ac:dyDescent="0.25">
      <c r="B14" s="15" t="s">
        <v>20</v>
      </c>
      <c r="C14" s="28"/>
      <c r="D14" s="29"/>
      <c r="E14" s="30"/>
      <c r="F14" s="31"/>
      <c r="G14" s="29"/>
      <c r="H14" s="32"/>
      <c r="I14" s="32"/>
      <c r="J14" s="33"/>
      <c r="K14" s="27"/>
    </row>
  </sheetData>
  <mergeCells count="10">
    <mergeCell ref="B3:N3"/>
    <mergeCell ref="B5:B6"/>
    <mergeCell ref="C5:C6"/>
    <mergeCell ref="D5:D6"/>
    <mergeCell ref="E5:G5"/>
    <mergeCell ref="H5:H6"/>
    <mergeCell ref="I5:I6"/>
    <mergeCell ref="J5:J6"/>
    <mergeCell ref="K5:M5"/>
    <mergeCell ref="N5:N6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"/>
  <sheetViews>
    <sheetView workbookViewId="0"/>
  </sheetViews>
  <sheetFormatPr defaultRowHeight="15" x14ac:dyDescent="0.25"/>
  <cols>
    <col min="1" max="1" width="1.140625" customWidth="1"/>
    <col min="2" max="2" width="10.7109375" customWidth="1"/>
    <col min="3" max="11" width="11.28515625" customWidth="1"/>
  </cols>
  <sheetData>
    <row r="1" spans="2:11" x14ac:dyDescent="0.25">
      <c r="B1" s="16" t="s">
        <v>31</v>
      </c>
    </row>
    <row r="2" spans="2:11" x14ac:dyDescent="0.25">
      <c r="B2" s="16"/>
    </row>
    <row r="3" spans="2:11" ht="18.75" customHeight="1" x14ac:dyDescent="0.25">
      <c r="B3" s="104" t="s">
        <v>28</v>
      </c>
      <c r="C3" s="104"/>
      <c r="D3" s="104"/>
      <c r="E3" s="104"/>
      <c r="F3" s="104"/>
      <c r="G3" s="104"/>
      <c r="H3" s="104"/>
      <c r="I3" s="104"/>
      <c r="J3" s="104"/>
      <c r="K3" s="104"/>
    </row>
    <row r="4" spans="2:11" ht="15.75" thickBot="1" x14ac:dyDescent="0.3"/>
    <row r="5" spans="2:11" x14ac:dyDescent="0.25">
      <c r="B5" s="112" t="s">
        <v>29</v>
      </c>
      <c r="C5" s="114" t="s">
        <v>9</v>
      </c>
      <c r="D5" s="116" t="s">
        <v>10</v>
      </c>
      <c r="E5" s="109" t="s">
        <v>11</v>
      </c>
      <c r="F5" s="110"/>
      <c r="G5" s="111"/>
      <c r="H5" s="116" t="s">
        <v>13</v>
      </c>
      <c r="I5" s="116" t="s">
        <v>12</v>
      </c>
      <c r="J5" s="130" t="s">
        <v>14</v>
      </c>
      <c r="K5" s="107" t="s">
        <v>4</v>
      </c>
    </row>
    <row r="6" spans="2:11" ht="36" customHeight="1" thickBot="1" x14ac:dyDescent="0.3">
      <c r="B6" s="113"/>
      <c r="C6" s="115"/>
      <c r="D6" s="117"/>
      <c r="E6" s="22" t="s">
        <v>2</v>
      </c>
      <c r="F6" s="22" t="s">
        <v>3</v>
      </c>
      <c r="G6" s="3" t="s">
        <v>4</v>
      </c>
      <c r="H6" s="117"/>
      <c r="I6" s="117"/>
      <c r="J6" s="131"/>
      <c r="K6" s="108"/>
    </row>
    <row r="7" spans="2:11" ht="21" customHeight="1" x14ac:dyDescent="0.25">
      <c r="B7" s="47" t="s">
        <v>1</v>
      </c>
      <c r="C7" s="48">
        <v>3362</v>
      </c>
      <c r="D7" s="49">
        <v>2964</v>
      </c>
      <c r="E7" s="50">
        <v>1075</v>
      </c>
      <c r="F7" s="49">
        <v>420</v>
      </c>
      <c r="G7" s="50">
        <v>1495</v>
      </c>
      <c r="H7" s="49">
        <v>1343</v>
      </c>
      <c r="I7" s="50">
        <v>476</v>
      </c>
      <c r="J7" s="50">
        <v>243</v>
      </c>
      <c r="K7" s="62">
        <f t="shared" ref="K7" si="0">C7+D7+G7+H7+I7+J7</f>
        <v>9883</v>
      </c>
    </row>
    <row r="8" spans="2:11" ht="21" customHeight="1" x14ac:dyDescent="0.25">
      <c r="B8" s="63" t="s">
        <v>35</v>
      </c>
      <c r="C8" s="64">
        <v>2710</v>
      </c>
      <c r="D8" s="65">
        <v>4973</v>
      </c>
      <c r="E8" s="66">
        <v>856</v>
      </c>
      <c r="F8" s="65">
        <v>373</v>
      </c>
      <c r="G8" s="66">
        <v>1229</v>
      </c>
      <c r="H8" s="65">
        <v>1058</v>
      </c>
      <c r="I8" s="66">
        <v>339</v>
      </c>
      <c r="J8" s="66">
        <v>244</v>
      </c>
      <c r="K8" s="74">
        <f t="shared" ref="K8:K11" si="1">C8+D8+G8+H8+I8+J8</f>
        <v>10553</v>
      </c>
    </row>
    <row r="9" spans="2:11" ht="21" customHeight="1" x14ac:dyDescent="0.25">
      <c r="B9" s="63" t="s">
        <v>37</v>
      </c>
      <c r="C9" s="99">
        <v>3042</v>
      </c>
      <c r="D9" s="100">
        <v>1034</v>
      </c>
      <c r="E9" s="100">
        <v>1306</v>
      </c>
      <c r="F9" s="100">
        <v>537</v>
      </c>
      <c r="G9" s="100">
        <v>1843</v>
      </c>
      <c r="H9" s="100">
        <v>1858</v>
      </c>
      <c r="I9" s="100">
        <v>668</v>
      </c>
      <c r="J9" s="101">
        <v>309</v>
      </c>
      <c r="K9" s="74">
        <f t="shared" si="1"/>
        <v>8754</v>
      </c>
    </row>
    <row r="10" spans="2:11" ht="21" customHeight="1" x14ac:dyDescent="0.25">
      <c r="B10" s="63" t="s">
        <v>40</v>
      </c>
      <c r="C10" s="99">
        <v>3139</v>
      </c>
      <c r="D10" s="100">
        <v>500</v>
      </c>
      <c r="E10" s="100">
        <v>1407</v>
      </c>
      <c r="F10" s="100">
        <v>580</v>
      </c>
      <c r="G10" s="100">
        <v>1987</v>
      </c>
      <c r="H10" s="100">
        <v>1596</v>
      </c>
      <c r="I10" s="100">
        <v>563</v>
      </c>
      <c r="J10" s="101">
        <v>309</v>
      </c>
      <c r="K10" s="74">
        <f t="shared" si="1"/>
        <v>8094</v>
      </c>
    </row>
    <row r="11" spans="2:11" ht="21" customHeight="1" thickBot="1" x14ac:dyDescent="0.3">
      <c r="B11" s="41" t="s">
        <v>41</v>
      </c>
      <c r="C11" s="71">
        <v>2675</v>
      </c>
      <c r="D11" s="72">
        <v>436</v>
      </c>
      <c r="E11" s="72">
        <v>1375</v>
      </c>
      <c r="F11" s="72">
        <v>567</v>
      </c>
      <c r="G11" s="72">
        <v>1942</v>
      </c>
      <c r="H11" s="72">
        <v>1459</v>
      </c>
      <c r="I11" s="72">
        <v>581</v>
      </c>
      <c r="J11" s="73">
        <v>382</v>
      </c>
      <c r="K11" s="61">
        <f t="shared" si="1"/>
        <v>7475</v>
      </c>
    </row>
  </sheetData>
  <mergeCells count="9">
    <mergeCell ref="B3:K3"/>
    <mergeCell ref="J5:J6"/>
    <mergeCell ref="K5:K6"/>
    <mergeCell ref="B5:B6"/>
    <mergeCell ref="C5:C6"/>
    <mergeCell ref="D5:D6"/>
    <mergeCell ref="E5:G5"/>
    <mergeCell ref="H5:H6"/>
    <mergeCell ref="I5:I6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workbookViewId="0"/>
  </sheetViews>
  <sheetFormatPr defaultRowHeight="12.75" x14ac:dyDescent="0.2"/>
  <cols>
    <col min="1" max="1" width="1.85546875" style="4" customWidth="1"/>
    <col min="2" max="2" width="50.7109375" style="4" customWidth="1"/>
    <col min="3" max="7" width="13.85546875" style="4" customWidth="1"/>
    <col min="8" max="197" width="9.140625" style="4"/>
    <col min="198" max="198" width="34.140625" style="4" customWidth="1"/>
    <col min="199" max="202" width="10.7109375" style="4" customWidth="1"/>
    <col min="203" max="204" width="9.140625" style="4"/>
    <col min="205" max="205" width="9.140625" style="4" customWidth="1"/>
    <col min="206" max="453" width="9.140625" style="4"/>
    <col min="454" max="454" width="34.140625" style="4" customWidth="1"/>
    <col min="455" max="458" width="10.7109375" style="4" customWidth="1"/>
    <col min="459" max="460" width="9.140625" style="4"/>
    <col min="461" max="461" width="9.140625" style="4" customWidth="1"/>
    <col min="462" max="709" width="9.140625" style="4"/>
    <col min="710" max="710" width="34.140625" style="4" customWidth="1"/>
    <col min="711" max="714" width="10.7109375" style="4" customWidth="1"/>
    <col min="715" max="716" width="9.140625" style="4"/>
    <col min="717" max="717" width="9.140625" style="4" customWidth="1"/>
    <col min="718" max="965" width="9.140625" style="4"/>
    <col min="966" max="966" width="34.140625" style="4" customWidth="1"/>
    <col min="967" max="970" width="10.7109375" style="4" customWidth="1"/>
    <col min="971" max="972" width="9.140625" style="4"/>
    <col min="973" max="973" width="9.140625" style="4" customWidth="1"/>
    <col min="974" max="1221" width="9.140625" style="4"/>
    <col min="1222" max="1222" width="34.140625" style="4" customWidth="1"/>
    <col min="1223" max="1226" width="10.7109375" style="4" customWidth="1"/>
    <col min="1227" max="1228" width="9.140625" style="4"/>
    <col min="1229" max="1229" width="9.140625" style="4" customWidth="1"/>
    <col min="1230" max="1477" width="9.140625" style="4"/>
    <col min="1478" max="1478" width="34.140625" style="4" customWidth="1"/>
    <col min="1479" max="1482" width="10.7109375" style="4" customWidth="1"/>
    <col min="1483" max="1484" width="9.140625" style="4"/>
    <col min="1485" max="1485" width="9.140625" style="4" customWidth="1"/>
    <col min="1486" max="1733" width="9.140625" style="4"/>
    <col min="1734" max="1734" width="34.140625" style="4" customWidth="1"/>
    <col min="1735" max="1738" width="10.7109375" style="4" customWidth="1"/>
    <col min="1739" max="1740" width="9.140625" style="4"/>
    <col min="1741" max="1741" width="9.140625" style="4" customWidth="1"/>
    <col min="1742" max="1989" width="9.140625" style="4"/>
    <col min="1990" max="1990" width="34.140625" style="4" customWidth="1"/>
    <col min="1991" max="1994" width="10.7109375" style="4" customWidth="1"/>
    <col min="1995" max="1996" width="9.140625" style="4"/>
    <col min="1997" max="1997" width="9.140625" style="4" customWidth="1"/>
    <col min="1998" max="2245" width="9.140625" style="4"/>
    <col min="2246" max="2246" width="34.140625" style="4" customWidth="1"/>
    <col min="2247" max="2250" width="10.7109375" style="4" customWidth="1"/>
    <col min="2251" max="2252" width="9.140625" style="4"/>
    <col min="2253" max="2253" width="9.140625" style="4" customWidth="1"/>
    <col min="2254" max="2501" width="9.140625" style="4"/>
    <col min="2502" max="2502" width="34.140625" style="4" customWidth="1"/>
    <col min="2503" max="2506" width="10.7109375" style="4" customWidth="1"/>
    <col min="2507" max="2508" width="9.140625" style="4"/>
    <col min="2509" max="2509" width="9.140625" style="4" customWidth="1"/>
    <col min="2510" max="2757" width="9.140625" style="4"/>
    <col min="2758" max="2758" width="34.140625" style="4" customWidth="1"/>
    <col min="2759" max="2762" width="10.7109375" style="4" customWidth="1"/>
    <col min="2763" max="2764" width="9.140625" style="4"/>
    <col min="2765" max="2765" width="9.140625" style="4" customWidth="1"/>
    <col min="2766" max="3013" width="9.140625" style="4"/>
    <col min="3014" max="3014" width="34.140625" style="4" customWidth="1"/>
    <col min="3015" max="3018" width="10.7109375" style="4" customWidth="1"/>
    <col min="3019" max="3020" width="9.140625" style="4"/>
    <col min="3021" max="3021" width="9.140625" style="4" customWidth="1"/>
    <col min="3022" max="3269" width="9.140625" style="4"/>
    <col min="3270" max="3270" width="34.140625" style="4" customWidth="1"/>
    <col min="3271" max="3274" width="10.7109375" style="4" customWidth="1"/>
    <col min="3275" max="3276" width="9.140625" style="4"/>
    <col min="3277" max="3277" width="9.140625" style="4" customWidth="1"/>
    <col min="3278" max="3525" width="9.140625" style="4"/>
    <col min="3526" max="3526" width="34.140625" style="4" customWidth="1"/>
    <col min="3527" max="3530" width="10.7109375" style="4" customWidth="1"/>
    <col min="3531" max="3532" width="9.140625" style="4"/>
    <col min="3533" max="3533" width="9.140625" style="4" customWidth="1"/>
    <col min="3534" max="3781" width="9.140625" style="4"/>
    <col min="3782" max="3782" width="34.140625" style="4" customWidth="1"/>
    <col min="3783" max="3786" width="10.7109375" style="4" customWidth="1"/>
    <col min="3787" max="3788" width="9.140625" style="4"/>
    <col min="3789" max="3789" width="9.140625" style="4" customWidth="1"/>
    <col min="3790" max="4037" width="9.140625" style="4"/>
    <col min="4038" max="4038" width="34.140625" style="4" customWidth="1"/>
    <col min="4039" max="4042" width="10.7109375" style="4" customWidth="1"/>
    <col min="4043" max="4044" width="9.140625" style="4"/>
    <col min="4045" max="4045" width="9.140625" style="4" customWidth="1"/>
    <col min="4046" max="4293" width="9.140625" style="4"/>
    <col min="4294" max="4294" width="34.140625" style="4" customWidth="1"/>
    <col min="4295" max="4298" width="10.7109375" style="4" customWidth="1"/>
    <col min="4299" max="4300" width="9.140625" style="4"/>
    <col min="4301" max="4301" width="9.140625" style="4" customWidth="1"/>
    <col min="4302" max="4549" width="9.140625" style="4"/>
    <col min="4550" max="4550" width="34.140625" style="4" customWidth="1"/>
    <col min="4551" max="4554" width="10.7109375" style="4" customWidth="1"/>
    <col min="4555" max="4556" width="9.140625" style="4"/>
    <col min="4557" max="4557" width="9.140625" style="4" customWidth="1"/>
    <col min="4558" max="4805" width="9.140625" style="4"/>
    <col min="4806" max="4806" width="34.140625" style="4" customWidth="1"/>
    <col min="4807" max="4810" width="10.7109375" style="4" customWidth="1"/>
    <col min="4811" max="4812" width="9.140625" style="4"/>
    <col min="4813" max="4813" width="9.140625" style="4" customWidth="1"/>
    <col min="4814" max="5061" width="9.140625" style="4"/>
    <col min="5062" max="5062" width="34.140625" style="4" customWidth="1"/>
    <col min="5063" max="5066" width="10.7109375" style="4" customWidth="1"/>
    <col min="5067" max="5068" width="9.140625" style="4"/>
    <col min="5069" max="5069" width="9.140625" style="4" customWidth="1"/>
    <col min="5070" max="5317" width="9.140625" style="4"/>
    <col min="5318" max="5318" width="34.140625" style="4" customWidth="1"/>
    <col min="5319" max="5322" width="10.7109375" style="4" customWidth="1"/>
    <col min="5323" max="5324" width="9.140625" style="4"/>
    <col min="5325" max="5325" width="9.140625" style="4" customWidth="1"/>
    <col min="5326" max="5573" width="9.140625" style="4"/>
    <col min="5574" max="5574" width="34.140625" style="4" customWidth="1"/>
    <col min="5575" max="5578" width="10.7109375" style="4" customWidth="1"/>
    <col min="5579" max="5580" width="9.140625" style="4"/>
    <col min="5581" max="5581" width="9.140625" style="4" customWidth="1"/>
    <col min="5582" max="5829" width="9.140625" style="4"/>
    <col min="5830" max="5830" width="34.140625" style="4" customWidth="1"/>
    <col min="5831" max="5834" width="10.7109375" style="4" customWidth="1"/>
    <col min="5835" max="5836" width="9.140625" style="4"/>
    <col min="5837" max="5837" width="9.140625" style="4" customWidth="1"/>
    <col min="5838" max="6085" width="9.140625" style="4"/>
    <col min="6086" max="6086" width="34.140625" style="4" customWidth="1"/>
    <col min="6087" max="6090" width="10.7109375" style="4" customWidth="1"/>
    <col min="6091" max="6092" width="9.140625" style="4"/>
    <col min="6093" max="6093" width="9.140625" style="4" customWidth="1"/>
    <col min="6094" max="6341" width="9.140625" style="4"/>
    <col min="6342" max="6342" width="34.140625" style="4" customWidth="1"/>
    <col min="6343" max="6346" width="10.7109375" style="4" customWidth="1"/>
    <col min="6347" max="6348" width="9.140625" style="4"/>
    <col min="6349" max="6349" width="9.140625" style="4" customWidth="1"/>
    <col min="6350" max="6597" width="9.140625" style="4"/>
    <col min="6598" max="6598" width="34.140625" style="4" customWidth="1"/>
    <col min="6599" max="6602" width="10.7109375" style="4" customWidth="1"/>
    <col min="6603" max="6604" width="9.140625" style="4"/>
    <col min="6605" max="6605" width="9.140625" style="4" customWidth="1"/>
    <col min="6606" max="6853" width="9.140625" style="4"/>
    <col min="6854" max="6854" width="34.140625" style="4" customWidth="1"/>
    <col min="6855" max="6858" width="10.7109375" style="4" customWidth="1"/>
    <col min="6859" max="6860" width="9.140625" style="4"/>
    <col min="6861" max="6861" width="9.140625" style="4" customWidth="1"/>
    <col min="6862" max="7109" width="9.140625" style="4"/>
    <col min="7110" max="7110" width="34.140625" style="4" customWidth="1"/>
    <col min="7111" max="7114" width="10.7109375" style="4" customWidth="1"/>
    <col min="7115" max="7116" width="9.140625" style="4"/>
    <col min="7117" max="7117" width="9.140625" style="4" customWidth="1"/>
    <col min="7118" max="7365" width="9.140625" style="4"/>
    <col min="7366" max="7366" width="34.140625" style="4" customWidth="1"/>
    <col min="7367" max="7370" width="10.7109375" style="4" customWidth="1"/>
    <col min="7371" max="7372" width="9.140625" style="4"/>
    <col min="7373" max="7373" width="9.140625" style="4" customWidth="1"/>
    <col min="7374" max="7621" width="9.140625" style="4"/>
    <col min="7622" max="7622" width="34.140625" style="4" customWidth="1"/>
    <col min="7623" max="7626" width="10.7109375" style="4" customWidth="1"/>
    <col min="7627" max="7628" width="9.140625" style="4"/>
    <col min="7629" max="7629" width="9.140625" style="4" customWidth="1"/>
    <col min="7630" max="7877" width="9.140625" style="4"/>
    <col min="7878" max="7878" width="34.140625" style="4" customWidth="1"/>
    <col min="7879" max="7882" width="10.7109375" style="4" customWidth="1"/>
    <col min="7883" max="7884" width="9.140625" style="4"/>
    <col min="7885" max="7885" width="9.140625" style="4" customWidth="1"/>
    <col min="7886" max="8133" width="9.140625" style="4"/>
    <col min="8134" max="8134" width="34.140625" style="4" customWidth="1"/>
    <col min="8135" max="8138" width="10.7109375" style="4" customWidth="1"/>
    <col min="8139" max="8140" width="9.140625" style="4"/>
    <col min="8141" max="8141" width="9.140625" style="4" customWidth="1"/>
    <col min="8142" max="8389" width="9.140625" style="4"/>
    <col min="8390" max="8390" width="34.140625" style="4" customWidth="1"/>
    <col min="8391" max="8394" width="10.7109375" style="4" customWidth="1"/>
    <col min="8395" max="8396" width="9.140625" style="4"/>
    <col min="8397" max="8397" width="9.140625" style="4" customWidth="1"/>
    <col min="8398" max="8645" width="9.140625" style="4"/>
    <col min="8646" max="8646" width="34.140625" style="4" customWidth="1"/>
    <col min="8647" max="8650" width="10.7109375" style="4" customWidth="1"/>
    <col min="8651" max="8652" width="9.140625" style="4"/>
    <col min="8653" max="8653" width="9.140625" style="4" customWidth="1"/>
    <col min="8654" max="8901" width="9.140625" style="4"/>
    <col min="8902" max="8902" width="34.140625" style="4" customWidth="1"/>
    <col min="8903" max="8906" width="10.7109375" style="4" customWidth="1"/>
    <col min="8907" max="8908" width="9.140625" style="4"/>
    <col min="8909" max="8909" width="9.140625" style="4" customWidth="1"/>
    <col min="8910" max="9157" width="9.140625" style="4"/>
    <col min="9158" max="9158" width="34.140625" style="4" customWidth="1"/>
    <col min="9159" max="9162" width="10.7109375" style="4" customWidth="1"/>
    <col min="9163" max="9164" width="9.140625" style="4"/>
    <col min="9165" max="9165" width="9.140625" style="4" customWidth="1"/>
    <col min="9166" max="9413" width="9.140625" style="4"/>
    <col min="9414" max="9414" width="34.140625" style="4" customWidth="1"/>
    <col min="9415" max="9418" width="10.7109375" style="4" customWidth="1"/>
    <col min="9419" max="9420" width="9.140625" style="4"/>
    <col min="9421" max="9421" width="9.140625" style="4" customWidth="1"/>
    <col min="9422" max="9669" width="9.140625" style="4"/>
    <col min="9670" max="9670" width="34.140625" style="4" customWidth="1"/>
    <col min="9671" max="9674" width="10.7109375" style="4" customWidth="1"/>
    <col min="9675" max="9676" width="9.140625" style="4"/>
    <col min="9677" max="9677" width="9.140625" style="4" customWidth="1"/>
    <col min="9678" max="9925" width="9.140625" style="4"/>
    <col min="9926" max="9926" width="34.140625" style="4" customWidth="1"/>
    <col min="9927" max="9930" width="10.7109375" style="4" customWidth="1"/>
    <col min="9931" max="9932" width="9.140625" style="4"/>
    <col min="9933" max="9933" width="9.140625" style="4" customWidth="1"/>
    <col min="9934" max="10181" width="9.140625" style="4"/>
    <col min="10182" max="10182" width="34.140625" style="4" customWidth="1"/>
    <col min="10183" max="10186" width="10.7109375" style="4" customWidth="1"/>
    <col min="10187" max="10188" width="9.140625" style="4"/>
    <col min="10189" max="10189" width="9.140625" style="4" customWidth="1"/>
    <col min="10190" max="10437" width="9.140625" style="4"/>
    <col min="10438" max="10438" width="34.140625" style="4" customWidth="1"/>
    <col min="10439" max="10442" width="10.7109375" style="4" customWidth="1"/>
    <col min="10443" max="10444" width="9.140625" style="4"/>
    <col min="10445" max="10445" width="9.140625" style="4" customWidth="1"/>
    <col min="10446" max="10693" width="9.140625" style="4"/>
    <col min="10694" max="10694" width="34.140625" style="4" customWidth="1"/>
    <col min="10695" max="10698" width="10.7109375" style="4" customWidth="1"/>
    <col min="10699" max="10700" width="9.140625" style="4"/>
    <col min="10701" max="10701" width="9.140625" style="4" customWidth="1"/>
    <col min="10702" max="10949" width="9.140625" style="4"/>
    <col min="10950" max="10950" width="34.140625" style="4" customWidth="1"/>
    <col min="10951" max="10954" width="10.7109375" style="4" customWidth="1"/>
    <col min="10955" max="10956" width="9.140625" style="4"/>
    <col min="10957" max="10957" width="9.140625" style="4" customWidth="1"/>
    <col min="10958" max="11205" width="9.140625" style="4"/>
    <col min="11206" max="11206" width="34.140625" style="4" customWidth="1"/>
    <col min="11207" max="11210" width="10.7109375" style="4" customWidth="1"/>
    <col min="11211" max="11212" width="9.140625" style="4"/>
    <col min="11213" max="11213" width="9.140625" style="4" customWidth="1"/>
    <col min="11214" max="11461" width="9.140625" style="4"/>
    <col min="11462" max="11462" width="34.140625" style="4" customWidth="1"/>
    <col min="11463" max="11466" width="10.7109375" style="4" customWidth="1"/>
    <col min="11467" max="11468" width="9.140625" style="4"/>
    <col min="11469" max="11469" width="9.140625" style="4" customWidth="1"/>
    <col min="11470" max="11717" width="9.140625" style="4"/>
    <col min="11718" max="11718" width="34.140625" style="4" customWidth="1"/>
    <col min="11719" max="11722" width="10.7109375" style="4" customWidth="1"/>
    <col min="11723" max="11724" width="9.140625" style="4"/>
    <col min="11725" max="11725" width="9.140625" style="4" customWidth="1"/>
    <col min="11726" max="11973" width="9.140625" style="4"/>
    <col min="11974" max="11974" width="34.140625" style="4" customWidth="1"/>
    <col min="11975" max="11978" width="10.7109375" style="4" customWidth="1"/>
    <col min="11979" max="11980" width="9.140625" style="4"/>
    <col min="11981" max="11981" width="9.140625" style="4" customWidth="1"/>
    <col min="11982" max="12229" width="9.140625" style="4"/>
    <col min="12230" max="12230" width="34.140625" style="4" customWidth="1"/>
    <col min="12231" max="12234" width="10.7109375" style="4" customWidth="1"/>
    <col min="12235" max="12236" width="9.140625" style="4"/>
    <col min="12237" max="12237" width="9.140625" style="4" customWidth="1"/>
    <col min="12238" max="12485" width="9.140625" style="4"/>
    <col min="12486" max="12486" width="34.140625" style="4" customWidth="1"/>
    <col min="12487" max="12490" width="10.7109375" style="4" customWidth="1"/>
    <col min="12491" max="12492" width="9.140625" style="4"/>
    <col min="12493" max="12493" width="9.140625" style="4" customWidth="1"/>
    <col min="12494" max="12741" width="9.140625" style="4"/>
    <col min="12742" max="12742" width="34.140625" style="4" customWidth="1"/>
    <col min="12743" max="12746" width="10.7109375" style="4" customWidth="1"/>
    <col min="12747" max="12748" width="9.140625" style="4"/>
    <col min="12749" max="12749" width="9.140625" style="4" customWidth="1"/>
    <col min="12750" max="12997" width="9.140625" style="4"/>
    <col min="12998" max="12998" width="34.140625" style="4" customWidth="1"/>
    <col min="12999" max="13002" width="10.7109375" style="4" customWidth="1"/>
    <col min="13003" max="13004" width="9.140625" style="4"/>
    <col min="13005" max="13005" width="9.140625" style="4" customWidth="1"/>
    <col min="13006" max="13253" width="9.140625" style="4"/>
    <col min="13254" max="13254" width="34.140625" style="4" customWidth="1"/>
    <col min="13255" max="13258" width="10.7109375" style="4" customWidth="1"/>
    <col min="13259" max="13260" width="9.140625" style="4"/>
    <col min="13261" max="13261" width="9.140625" style="4" customWidth="1"/>
    <col min="13262" max="13509" width="9.140625" style="4"/>
    <col min="13510" max="13510" width="34.140625" style="4" customWidth="1"/>
    <col min="13511" max="13514" width="10.7109375" style="4" customWidth="1"/>
    <col min="13515" max="13516" width="9.140625" style="4"/>
    <col min="13517" max="13517" width="9.140625" style="4" customWidth="1"/>
    <col min="13518" max="13765" width="9.140625" style="4"/>
    <col min="13766" max="13766" width="34.140625" style="4" customWidth="1"/>
    <col min="13767" max="13770" width="10.7109375" style="4" customWidth="1"/>
    <col min="13771" max="13772" width="9.140625" style="4"/>
    <col min="13773" max="13773" width="9.140625" style="4" customWidth="1"/>
    <col min="13774" max="14021" width="9.140625" style="4"/>
    <col min="14022" max="14022" width="34.140625" style="4" customWidth="1"/>
    <col min="14023" max="14026" width="10.7109375" style="4" customWidth="1"/>
    <col min="14027" max="14028" width="9.140625" style="4"/>
    <col min="14029" max="14029" width="9.140625" style="4" customWidth="1"/>
    <col min="14030" max="14277" width="9.140625" style="4"/>
    <col min="14278" max="14278" width="34.140625" style="4" customWidth="1"/>
    <col min="14279" max="14282" width="10.7109375" style="4" customWidth="1"/>
    <col min="14283" max="14284" width="9.140625" style="4"/>
    <col min="14285" max="14285" width="9.140625" style="4" customWidth="1"/>
    <col min="14286" max="14533" width="9.140625" style="4"/>
    <col min="14534" max="14534" width="34.140625" style="4" customWidth="1"/>
    <col min="14535" max="14538" width="10.7109375" style="4" customWidth="1"/>
    <col min="14539" max="14540" width="9.140625" style="4"/>
    <col min="14541" max="14541" width="9.140625" style="4" customWidth="1"/>
    <col min="14542" max="14789" width="9.140625" style="4"/>
    <col min="14790" max="14790" width="34.140625" style="4" customWidth="1"/>
    <col min="14791" max="14794" width="10.7109375" style="4" customWidth="1"/>
    <col min="14795" max="14796" width="9.140625" style="4"/>
    <col min="14797" max="14797" width="9.140625" style="4" customWidth="1"/>
    <col min="14798" max="15045" width="9.140625" style="4"/>
    <col min="15046" max="15046" width="34.140625" style="4" customWidth="1"/>
    <col min="15047" max="15050" width="10.7109375" style="4" customWidth="1"/>
    <col min="15051" max="15052" width="9.140625" style="4"/>
    <col min="15053" max="15053" width="9.140625" style="4" customWidth="1"/>
    <col min="15054" max="15301" width="9.140625" style="4"/>
    <col min="15302" max="15302" width="34.140625" style="4" customWidth="1"/>
    <col min="15303" max="15306" width="10.7109375" style="4" customWidth="1"/>
    <col min="15307" max="15308" width="9.140625" style="4"/>
    <col min="15309" max="15309" width="9.140625" style="4" customWidth="1"/>
    <col min="15310" max="15557" width="9.140625" style="4"/>
    <col min="15558" max="15558" width="34.140625" style="4" customWidth="1"/>
    <col min="15559" max="15562" width="10.7109375" style="4" customWidth="1"/>
    <col min="15563" max="15564" width="9.140625" style="4"/>
    <col min="15565" max="15565" width="9.140625" style="4" customWidth="1"/>
    <col min="15566" max="15813" width="9.140625" style="4"/>
    <col min="15814" max="15814" width="34.140625" style="4" customWidth="1"/>
    <col min="15815" max="15818" width="10.7109375" style="4" customWidth="1"/>
    <col min="15819" max="15820" width="9.140625" style="4"/>
    <col min="15821" max="15821" width="9.140625" style="4" customWidth="1"/>
    <col min="15822" max="16069" width="9.140625" style="4"/>
    <col min="16070" max="16070" width="34.140625" style="4" customWidth="1"/>
    <col min="16071" max="16074" width="10.7109375" style="4" customWidth="1"/>
    <col min="16075" max="16076" width="9.140625" style="4"/>
    <col min="16077" max="16077" width="9.140625" style="4" customWidth="1"/>
    <col min="16078" max="16384" width="9.140625" style="4"/>
  </cols>
  <sheetData>
    <row r="1" spans="2:7" ht="14.25" x14ac:dyDescent="0.2">
      <c r="B1" s="16" t="s">
        <v>31</v>
      </c>
      <c r="C1" s="7"/>
    </row>
    <row r="2" spans="2:7" ht="14.25" x14ac:dyDescent="0.2">
      <c r="B2" s="16"/>
      <c r="C2" s="7"/>
    </row>
    <row r="3" spans="2:7" ht="18.75" customHeight="1" x14ac:dyDescent="0.25">
      <c r="B3" s="17" t="s">
        <v>30</v>
      </c>
      <c r="C3" s="17"/>
    </row>
    <row r="4" spans="2:7" ht="22.5" customHeight="1" x14ac:dyDescent="0.2">
      <c r="C4" s="12"/>
    </row>
    <row r="5" spans="2:7" ht="42" customHeight="1" x14ac:dyDescent="0.2">
      <c r="B5" s="11" t="s">
        <v>16</v>
      </c>
      <c r="C5" s="5" t="s">
        <v>24</v>
      </c>
      <c r="D5" s="5" t="s">
        <v>36</v>
      </c>
      <c r="E5" s="5" t="s">
        <v>38</v>
      </c>
      <c r="F5" s="5" t="s">
        <v>39</v>
      </c>
      <c r="G5" s="5" t="s">
        <v>42</v>
      </c>
    </row>
    <row r="6" spans="2:7" ht="19.5" customHeight="1" x14ac:dyDescent="0.2">
      <c r="B6" s="10" t="s">
        <v>32</v>
      </c>
      <c r="C6" s="6">
        <v>773468</v>
      </c>
      <c r="D6" s="39">
        <v>1541524</v>
      </c>
      <c r="E6" s="39">
        <v>2278793</v>
      </c>
      <c r="F6" s="39">
        <v>3086214</v>
      </c>
      <c r="G6" s="39">
        <v>3855178</v>
      </c>
    </row>
    <row r="7" spans="2:7" ht="15.6" customHeight="1" x14ac:dyDescent="0.2">
      <c r="B7" s="35" t="s">
        <v>33</v>
      </c>
      <c r="C7" s="34">
        <v>148</v>
      </c>
      <c r="D7" s="34">
        <v>252</v>
      </c>
      <c r="E7" s="34">
        <v>319</v>
      </c>
      <c r="F7" s="34">
        <v>383</v>
      </c>
      <c r="G7" s="34">
        <v>417</v>
      </c>
    </row>
    <row r="8" spans="2:7" ht="19.5" customHeight="1" x14ac:dyDescent="0.2">
      <c r="B8" s="10" t="s">
        <v>10</v>
      </c>
      <c r="C8" s="38">
        <v>33425</v>
      </c>
      <c r="D8" s="39">
        <v>70279</v>
      </c>
      <c r="E8" s="39">
        <v>102508</v>
      </c>
      <c r="F8" s="39">
        <v>136723</v>
      </c>
      <c r="G8" s="39">
        <v>168349</v>
      </c>
    </row>
    <row r="9" spans="2:7" ht="19.5" customHeight="1" x14ac:dyDescent="0.2">
      <c r="B9" s="10" t="s">
        <v>11</v>
      </c>
      <c r="C9" s="38">
        <v>91837</v>
      </c>
      <c r="D9" s="39">
        <v>181513</v>
      </c>
      <c r="E9" s="39">
        <v>270220</v>
      </c>
      <c r="F9" s="39">
        <v>367489</v>
      </c>
      <c r="G9" s="39">
        <v>459824</v>
      </c>
    </row>
    <row r="10" spans="2:7" ht="19.5" customHeight="1" x14ac:dyDescent="0.2">
      <c r="B10" s="10" t="s">
        <v>13</v>
      </c>
      <c r="C10" s="38">
        <v>73939</v>
      </c>
      <c r="D10" s="39">
        <v>147120</v>
      </c>
      <c r="E10" s="39">
        <v>217351</v>
      </c>
      <c r="F10" s="39">
        <v>294294</v>
      </c>
      <c r="G10" s="39">
        <v>367939</v>
      </c>
    </row>
    <row r="11" spans="2:7" ht="19.5" customHeight="1" x14ac:dyDescent="0.2">
      <c r="B11" s="10" t="s">
        <v>17</v>
      </c>
      <c r="C11" s="38">
        <v>10050</v>
      </c>
      <c r="D11" s="39">
        <v>19925</v>
      </c>
      <c r="E11" s="39">
        <v>29459</v>
      </c>
      <c r="F11" s="39">
        <v>39923</v>
      </c>
      <c r="G11" s="39">
        <v>49966</v>
      </c>
    </row>
    <row r="12" spans="2:7" ht="19.5" customHeight="1" x14ac:dyDescent="0.2">
      <c r="B12" s="10" t="s">
        <v>14</v>
      </c>
      <c r="C12" s="38">
        <v>4875</v>
      </c>
      <c r="D12" s="39">
        <v>9613</v>
      </c>
      <c r="E12" s="39">
        <v>14278</v>
      </c>
      <c r="F12" s="39">
        <v>19191</v>
      </c>
      <c r="G12" s="39">
        <v>23653</v>
      </c>
    </row>
    <row r="13" spans="2:7" s="37" customFormat="1" ht="19.5" customHeight="1" x14ac:dyDescent="0.2">
      <c r="B13" s="40" t="s">
        <v>34</v>
      </c>
      <c r="C13" s="39">
        <v>4191</v>
      </c>
      <c r="D13" s="39">
        <v>8660</v>
      </c>
      <c r="E13" s="39">
        <v>10895</v>
      </c>
      <c r="F13" s="39">
        <v>13321</v>
      </c>
      <c r="G13" s="39">
        <v>15806</v>
      </c>
    </row>
    <row r="14" spans="2:7" ht="19.5" customHeight="1" x14ac:dyDescent="0.2">
      <c r="B14" s="8" t="s">
        <v>18</v>
      </c>
      <c r="C14" s="9">
        <f>C6+C8+C9+C10+C11+C12+C13</f>
        <v>991785</v>
      </c>
      <c r="D14" s="9">
        <f>D6+D8+D9+D10+D11+D12+D13</f>
        <v>1978634</v>
      </c>
      <c r="E14" s="9">
        <f>E6+E8+E9+E10+E11+E12+E13</f>
        <v>2923504</v>
      </c>
      <c r="F14" s="9">
        <f>F6+F8+F9+F10+F11+F12+F13</f>
        <v>3957155</v>
      </c>
      <c r="G14" s="9">
        <f>G6+G8+G9+G10+G11+G12+G13</f>
        <v>4940715</v>
      </c>
    </row>
    <row r="16" spans="2:7" x14ac:dyDescent="0.2">
      <c r="C16" s="36"/>
      <c r="E16" s="36"/>
      <c r="G16" s="36"/>
    </row>
    <row r="17" spans="3:6" x14ac:dyDescent="0.2">
      <c r="C17" s="36"/>
      <c r="F17" s="3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počet vyplácaných dôchodkov</vt:lpstr>
      <vt:lpstr>počet dôchodcov</vt:lpstr>
      <vt:lpstr>priemerná výška</vt:lpstr>
      <vt:lpstr>novopriznané dôchodky</vt:lpstr>
      <vt:lpstr>výdavky na dôchodky</vt:lpstr>
    </vt:vector>
  </TitlesOfParts>
  <Company>Sociálna poisťovňa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Administrator</cp:lastModifiedBy>
  <cp:lastPrinted>2025-02-27T11:41:49Z</cp:lastPrinted>
  <dcterms:created xsi:type="dcterms:W3CDTF">2020-04-15T08:20:05Z</dcterms:created>
  <dcterms:modified xsi:type="dcterms:W3CDTF">2025-06-17T07:09:35Z</dcterms:modified>
</cp:coreProperties>
</file>